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T14" i="1" l="1"/>
  <c r="T15" i="1"/>
  <c r="T16" i="1"/>
  <c r="T17" i="1"/>
  <c r="T18" i="1"/>
  <c r="K6" i="1" l="1"/>
  <c r="E17" i="1" l="1"/>
  <c r="E18" i="1" l="1"/>
  <c r="E16" i="1"/>
  <c r="E15" i="1"/>
  <c r="E14" i="1"/>
  <c r="Q4" i="1"/>
  <c r="Q5" i="1"/>
  <c r="Q6" i="1"/>
  <c r="Q7" i="1"/>
  <c r="Q3" i="1"/>
  <c r="K4" i="1"/>
  <c r="K5" i="1"/>
  <c r="K7" i="1"/>
  <c r="K3" i="1"/>
  <c r="E4" i="1"/>
  <c r="E5" i="1"/>
  <c r="E6" i="1"/>
  <c r="E7" i="1"/>
  <c r="E8" i="1"/>
  <c r="E9" i="1"/>
  <c r="E3" i="1"/>
</calcChain>
</file>

<file path=xl/sharedStrings.xml><?xml version="1.0" encoding="utf-8"?>
<sst xmlns="http://schemas.openxmlformats.org/spreadsheetml/2006/main" count="84" uniqueCount="50">
  <si>
    <t>SO-50</t>
    <phoneticPr fontId="1" type="noConversion"/>
  </si>
  <si>
    <t>阶段</t>
    <phoneticPr fontId="1" type="noConversion"/>
  </si>
  <si>
    <t>上行链路</t>
    <phoneticPr fontId="1" type="noConversion"/>
  </si>
  <si>
    <t>下行链路</t>
    <phoneticPr fontId="1" type="noConversion"/>
  </si>
  <si>
    <t>亚音</t>
    <phoneticPr fontId="1" type="noConversion"/>
  </si>
  <si>
    <t>差频</t>
    <phoneticPr fontId="1" type="noConversion"/>
  </si>
  <si>
    <t>AOS1</t>
    <phoneticPr fontId="1" type="noConversion"/>
  </si>
  <si>
    <t>AOS2</t>
    <phoneticPr fontId="1" type="noConversion"/>
  </si>
  <si>
    <t>SO-50</t>
    <phoneticPr fontId="1" type="noConversion"/>
  </si>
  <si>
    <t>LOS1</t>
    <phoneticPr fontId="1" type="noConversion"/>
  </si>
  <si>
    <t>LOS2</t>
    <phoneticPr fontId="1" type="noConversion"/>
  </si>
  <si>
    <t>AOS1</t>
    <phoneticPr fontId="1" type="noConversion"/>
  </si>
  <si>
    <t>AOS2</t>
    <phoneticPr fontId="1" type="noConversion"/>
  </si>
  <si>
    <t>AO-85</t>
    <phoneticPr fontId="1" type="noConversion"/>
  </si>
  <si>
    <t>LOS2</t>
    <phoneticPr fontId="1" type="noConversion"/>
  </si>
  <si>
    <t>AO-91</t>
    <phoneticPr fontId="1" type="noConversion"/>
  </si>
  <si>
    <t>AO-85</t>
    <phoneticPr fontId="1" type="noConversion"/>
  </si>
  <si>
    <t>AO-92</t>
    <phoneticPr fontId="1" type="noConversion"/>
  </si>
  <si>
    <t>OPEN1</t>
    <phoneticPr fontId="1" type="noConversion"/>
  </si>
  <si>
    <t>OPEN2</t>
    <phoneticPr fontId="1" type="noConversion"/>
  </si>
  <si>
    <t>其余AO系列卫星均为设置上差。</t>
    <phoneticPr fontId="1" type="noConversion"/>
  </si>
  <si>
    <t>有些数值不正确是被EXCEL自动四舍五入了</t>
    <phoneticPr fontId="1" type="noConversion"/>
  </si>
  <si>
    <t>将单元格格式设置成4位小数，即可显示全部数字（已设）</t>
    <phoneticPr fontId="1" type="noConversion"/>
  </si>
  <si>
    <t>Fox1-Cliff（AO-95）</t>
    <phoneticPr fontId="1" type="noConversion"/>
  </si>
  <si>
    <t>ISS SSTV</t>
    <phoneticPr fontId="1" type="noConversion"/>
  </si>
  <si>
    <t>另：其余常用卫星下行</t>
    <phoneticPr fontId="1" type="noConversion"/>
  </si>
  <si>
    <t>NOAA 15</t>
    <phoneticPr fontId="1" type="noConversion"/>
  </si>
  <si>
    <t>NOAA 18</t>
    <phoneticPr fontId="1" type="noConversion"/>
  </si>
  <si>
    <t>NOAA 19</t>
    <phoneticPr fontId="1" type="noConversion"/>
  </si>
  <si>
    <t>AO-92（U/V）</t>
    <phoneticPr fontId="1" type="noConversion"/>
  </si>
  <si>
    <t>AOS1</t>
    <phoneticPr fontId="1" type="noConversion"/>
  </si>
  <si>
    <t>AOS2</t>
    <phoneticPr fontId="1" type="noConversion"/>
  </si>
  <si>
    <t>LOS1</t>
    <phoneticPr fontId="1" type="noConversion"/>
  </si>
  <si>
    <t>LOS2</t>
    <phoneticPr fontId="1" type="noConversion"/>
  </si>
  <si>
    <t>阶段</t>
    <phoneticPr fontId="1" type="noConversion"/>
  </si>
  <si>
    <t>上行链路</t>
    <phoneticPr fontId="1" type="noConversion"/>
  </si>
  <si>
    <t>下行链路</t>
    <phoneticPr fontId="1" type="noConversion"/>
  </si>
  <si>
    <t>亚音</t>
    <phoneticPr fontId="1" type="noConversion"/>
  </si>
  <si>
    <t>差频</t>
    <phoneticPr fontId="1" type="noConversion"/>
  </si>
  <si>
    <t>ISS Digipeater</t>
    <phoneticPr fontId="1" type="noConversion"/>
  </si>
  <si>
    <t>CAS-7B</t>
    <phoneticPr fontId="1" type="noConversion"/>
  </si>
  <si>
    <t>注意：差频一栏中，带有-，表明设置下差。</t>
    <phoneticPr fontId="1" type="noConversion"/>
  </si>
  <si>
    <t>CAS-7B（BP-1B）</t>
    <phoneticPr fontId="1" type="noConversion"/>
  </si>
  <si>
    <t>CAS-7B CW Telemetry</t>
    <phoneticPr fontId="1" type="noConversion"/>
  </si>
  <si>
    <t>本表针对FM卫星，按照U段±10KHz，V段±5KHz制作。</t>
    <phoneticPr fontId="1" type="noConversion"/>
  </si>
  <si>
    <t>欢迎使用此表格，如有不足之处敬请指出。DE BH8PHG&amp;BI7LVN</t>
    <phoneticPr fontId="1" type="noConversion"/>
  </si>
  <si>
    <t>CAS-7B自2019/7/25升空后 寿命7天-1个月 轨道高度300KM</t>
    <phoneticPr fontId="1" type="noConversion"/>
  </si>
  <si>
    <t>无亚音</t>
    <phoneticPr fontId="1" type="noConversion"/>
  </si>
  <si>
    <t>PO-101（DIWATA 2）</t>
    <phoneticPr fontId="1" type="noConversion"/>
  </si>
  <si>
    <t>PO-101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</si>
</sst>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_ "/>
    <numFmt numFmtId="177" formatCode="0.0_ "/>
    <numFmt numFmtId="178" formatCode="0.0000_ "/>
    <numFmt numFmtId="179" formatCode="#,##0.0000_ "/>
  </numFmts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9" fontId="0" fillId="0" borderId="0" xfId="0" applyNumberFormat="1" applyAlignment="1">
      <alignment horizontal="center"/>
    </xf>
    <xf numFmtId="176" fontId="0" fillId="0" borderId="0" xfId="0" applyNumberFormat="1"/>
    <xf numFmtId="178" fontId="0" fillId="0" borderId="0" xfId="0" applyNumberFormat="1"/>
    <xf numFmtId="177" fontId="0" fillId="0" borderId="0" xfId="0" applyNumberFormat="1" applyAlignment="1">
      <alignment horizontal="center"/>
    </xf>
    <xf numFmtId="0" fontId="3" fillId="0" borderId="0" xfId="0" applyFont="1"/>
    <xf numFmtId="0" fontId="2" fillId="0" borderId="0" xfId="0" applyFont="1"/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7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O21" sqref="O21"/>
    </sheetView>
  </sheetViews>
  <sheetFormatPr defaultRowHeight="14.25"/>
  <cols>
    <col min="2" max="3" width="11.625" customWidth="1"/>
    <col min="5" max="5" width="9.5" bestFit="1" customWidth="1"/>
    <col min="6" max="6" width="10.5" bestFit="1" customWidth="1"/>
    <col min="8" max="8" width="11.25" customWidth="1"/>
    <col min="9" max="9" width="11.5" customWidth="1"/>
    <col min="11" max="11" width="19.375" customWidth="1"/>
    <col min="13" max="13" width="11.5" customWidth="1"/>
    <col min="14" max="14" width="9.875" bestFit="1" customWidth="1"/>
    <col min="15" max="15" width="8.75" customWidth="1"/>
    <col min="16" max="16" width="13" customWidth="1"/>
    <col min="17" max="18" width="9.5" bestFit="1" customWidth="1"/>
    <col min="20" max="20" width="9.5" bestFit="1" customWidth="1"/>
  </cols>
  <sheetData>
    <row r="1" spans="1:20">
      <c r="A1" s="15" t="s">
        <v>0</v>
      </c>
      <c r="B1" s="15"/>
      <c r="C1" s="15"/>
      <c r="D1" s="15"/>
      <c r="E1" s="15"/>
      <c r="G1" s="15" t="s">
        <v>16</v>
      </c>
      <c r="H1" s="15"/>
      <c r="I1" s="15"/>
      <c r="J1" s="15"/>
      <c r="K1" s="15"/>
      <c r="M1" s="15" t="s">
        <v>15</v>
      </c>
      <c r="N1" s="15"/>
      <c r="O1" s="15"/>
      <c r="P1" s="15"/>
      <c r="Q1" s="15"/>
    </row>
    <row r="2" spans="1:2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</row>
    <row r="3" spans="1:20">
      <c r="A3" s="1" t="s">
        <v>18</v>
      </c>
      <c r="B3" s="4">
        <v>145.845</v>
      </c>
      <c r="C3" s="4">
        <v>436.80500000000001</v>
      </c>
      <c r="D3" s="3">
        <v>74.400000000000006</v>
      </c>
      <c r="E3" s="2">
        <f>B3-C3</f>
        <v>-290.96000000000004</v>
      </c>
      <c r="G3" s="1" t="s">
        <v>11</v>
      </c>
      <c r="H3" s="4">
        <v>435.16199999999998</v>
      </c>
      <c r="I3" s="4">
        <v>145.98500000000001</v>
      </c>
      <c r="J3" s="3">
        <v>67</v>
      </c>
      <c r="K3" s="2">
        <f>H3-I3</f>
        <v>289.17699999999996</v>
      </c>
      <c r="M3" s="1" t="s">
        <v>11</v>
      </c>
      <c r="N3" s="4">
        <v>435.24</v>
      </c>
      <c r="O3" s="4">
        <v>145.965</v>
      </c>
      <c r="P3" s="3">
        <v>67</v>
      </c>
      <c r="Q3" s="2">
        <f>N3-O3</f>
        <v>289.27499999999998</v>
      </c>
    </row>
    <row r="4" spans="1:20">
      <c r="A4" s="1" t="s">
        <v>6</v>
      </c>
      <c r="B4" s="4">
        <v>145.845</v>
      </c>
      <c r="C4" s="4">
        <v>436.80500000000001</v>
      </c>
      <c r="D4" s="3">
        <v>67</v>
      </c>
      <c r="E4" s="2">
        <f t="shared" ref="E4:E9" si="0">B4-C4</f>
        <v>-290.96000000000004</v>
      </c>
      <c r="G4" s="1" t="s">
        <v>12</v>
      </c>
      <c r="H4" s="4">
        <v>435.16699999999997</v>
      </c>
      <c r="I4" s="4">
        <v>145.98249999999999</v>
      </c>
      <c r="J4" s="3">
        <v>67</v>
      </c>
      <c r="K4" s="2">
        <f t="shared" ref="K4:K7" si="1">H4-I4</f>
        <v>289.18449999999996</v>
      </c>
      <c r="M4" s="1" t="s">
        <v>12</v>
      </c>
      <c r="N4" s="4">
        <v>435.245</v>
      </c>
      <c r="O4" s="4">
        <v>145.96250000000001</v>
      </c>
      <c r="P4" s="3">
        <v>67</v>
      </c>
      <c r="Q4" s="2">
        <f t="shared" ref="Q4:Q7" si="2">N4-O4</f>
        <v>289.28250000000003</v>
      </c>
    </row>
    <row r="5" spans="1:20">
      <c r="A5" s="1" t="s">
        <v>7</v>
      </c>
      <c r="B5" s="4">
        <v>145.8475</v>
      </c>
      <c r="C5" s="4">
        <v>436.8</v>
      </c>
      <c r="D5" s="3">
        <v>67</v>
      </c>
      <c r="E5" s="2">
        <f t="shared" si="0"/>
        <v>-290.95249999999999</v>
      </c>
      <c r="G5" s="1" t="s">
        <v>13</v>
      </c>
      <c r="H5" s="4">
        <v>435.17200000000003</v>
      </c>
      <c r="I5" s="4">
        <v>145.97999999999999</v>
      </c>
      <c r="J5" s="3">
        <v>67</v>
      </c>
      <c r="K5" s="2">
        <f t="shared" si="1"/>
        <v>289.19200000000001</v>
      </c>
      <c r="M5" s="1" t="s">
        <v>15</v>
      </c>
      <c r="N5" s="4">
        <v>435.25</v>
      </c>
      <c r="O5" s="4">
        <v>145.96</v>
      </c>
      <c r="P5" s="3">
        <v>67</v>
      </c>
      <c r="Q5" s="2">
        <f t="shared" si="2"/>
        <v>289.28999999999996</v>
      </c>
    </row>
    <row r="6" spans="1:20">
      <c r="A6" s="1" t="s">
        <v>19</v>
      </c>
      <c r="B6" s="4">
        <v>145.85</v>
      </c>
      <c r="C6" s="4">
        <v>436.79500000000002</v>
      </c>
      <c r="D6" s="3">
        <v>74.400000000000006</v>
      </c>
      <c r="E6" s="2">
        <f t="shared" si="0"/>
        <v>-290.94500000000005</v>
      </c>
      <c r="G6" s="1" t="s">
        <v>9</v>
      </c>
      <c r="H6" s="4">
        <v>435.17700000000002</v>
      </c>
      <c r="I6" s="4">
        <v>145.97749999999999</v>
      </c>
      <c r="J6" s="3">
        <v>67</v>
      </c>
      <c r="K6" s="2">
        <f t="shared" si="1"/>
        <v>289.19950000000006</v>
      </c>
      <c r="M6" s="1" t="s">
        <v>9</v>
      </c>
      <c r="N6" s="4">
        <v>435.255</v>
      </c>
      <c r="O6" s="4">
        <v>145.95750000000001</v>
      </c>
      <c r="P6" s="3">
        <v>67</v>
      </c>
      <c r="Q6" s="2">
        <f t="shared" si="2"/>
        <v>289.29750000000001</v>
      </c>
    </row>
    <row r="7" spans="1:20">
      <c r="A7" s="1" t="s">
        <v>8</v>
      </c>
      <c r="B7" s="4">
        <v>145.85</v>
      </c>
      <c r="C7" s="4">
        <v>436.79500000000002</v>
      </c>
      <c r="D7" s="3">
        <v>67</v>
      </c>
      <c r="E7" s="2">
        <f t="shared" si="0"/>
        <v>-290.94500000000005</v>
      </c>
      <c r="G7" s="1" t="s">
        <v>14</v>
      </c>
      <c r="H7" s="4">
        <v>435.18200000000002</v>
      </c>
      <c r="I7" s="4">
        <v>145.97499999999999</v>
      </c>
      <c r="J7" s="3">
        <v>67</v>
      </c>
      <c r="K7" s="2">
        <f t="shared" si="1"/>
        <v>289.20699999999999</v>
      </c>
      <c r="M7" s="1" t="s">
        <v>14</v>
      </c>
      <c r="N7" s="4">
        <v>435.26</v>
      </c>
      <c r="O7" s="4">
        <v>145.95500000000001</v>
      </c>
      <c r="P7" s="3">
        <v>67</v>
      </c>
      <c r="Q7" s="2">
        <f t="shared" si="2"/>
        <v>289.30499999999995</v>
      </c>
    </row>
    <row r="8" spans="1:20">
      <c r="A8" s="1" t="s">
        <v>9</v>
      </c>
      <c r="B8" s="4">
        <v>145.85249999999999</v>
      </c>
      <c r="C8" s="4">
        <v>436.79</v>
      </c>
      <c r="D8" s="3">
        <v>67</v>
      </c>
      <c r="E8" s="2">
        <f t="shared" si="0"/>
        <v>-290.9375</v>
      </c>
      <c r="H8" s="9"/>
      <c r="I8" s="10"/>
      <c r="N8" s="9"/>
      <c r="O8" s="10"/>
    </row>
    <row r="9" spans="1:20">
      <c r="A9" s="1" t="s">
        <v>10</v>
      </c>
      <c r="B9" s="4">
        <v>145.85499999999999</v>
      </c>
      <c r="C9" s="4">
        <v>436.78500000000003</v>
      </c>
      <c r="D9" s="3">
        <v>67</v>
      </c>
      <c r="E9" s="2">
        <f t="shared" si="0"/>
        <v>-290.93000000000006</v>
      </c>
    </row>
    <row r="10" spans="1:20">
      <c r="B10" s="9"/>
      <c r="C10" s="10"/>
    </row>
    <row r="12" spans="1:20">
      <c r="A12" s="15" t="s">
        <v>29</v>
      </c>
      <c r="B12" s="15"/>
      <c r="C12" s="15"/>
      <c r="D12" s="15"/>
      <c r="E12" s="15"/>
      <c r="G12" s="20" t="s">
        <v>41</v>
      </c>
      <c r="H12" s="20"/>
      <c r="I12" s="20"/>
      <c r="J12" s="20"/>
      <c r="K12" s="20"/>
      <c r="L12" s="19" t="s">
        <v>25</v>
      </c>
      <c r="M12" s="19"/>
      <c r="N12" s="19"/>
      <c r="P12" s="15" t="s">
        <v>48</v>
      </c>
      <c r="Q12" s="15"/>
      <c r="R12" s="15"/>
      <c r="S12" s="15"/>
      <c r="T12" s="15"/>
    </row>
    <row r="13" spans="1:20">
      <c r="A13" s="1" t="s">
        <v>1</v>
      </c>
      <c r="B13" s="1" t="s">
        <v>2</v>
      </c>
      <c r="C13" s="1" t="s">
        <v>3</v>
      </c>
      <c r="D13" s="1" t="s">
        <v>4</v>
      </c>
      <c r="E13" s="1" t="s">
        <v>5</v>
      </c>
      <c r="G13" s="20" t="s">
        <v>20</v>
      </c>
      <c r="H13" s="20"/>
      <c r="I13" s="20"/>
      <c r="J13" s="20"/>
      <c r="K13" s="20"/>
      <c r="L13" s="19" t="s">
        <v>23</v>
      </c>
      <c r="M13" s="19"/>
      <c r="N13" s="5">
        <v>145.91999999999999</v>
      </c>
      <c r="P13" s="1" t="s">
        <v>34</v>
      </c>
      <c r="Q13" s="1" t="s">
        <v>35</v>
      </c>
      <c r="R13" s="1" t="s">
        <v>36</v>
      </c>
      <c r="S13" s="1" t="s">
        <v>37</v>
      </c>
      <c r="T13" s="1" t="s">
        <v>38</v>
      </c>
    </row>
    <row r="14" spans="1:20">
      <c r="A14" s="1" t="s">
        <v>11</v>
      </c>
      <c r="B14" s="4">
        <v>435.34</v>
      </c>
      <c r="C14" s="4">
        <v>145.88499999999999</v>
      </c>
      <c r="D14" s="3">
        <v>67</v>
      </c>
      <c r="E14" s="2">
        <f>B14-C14</f>
        <v>289.45499999999998</v>
      </c>
      <c r="G14" s="21" t="s">
        <v>44</v>
      </c>
      <c r="H14" s="21"/>
      <c r="I14" s="21"/>
      <c r="J14" s="21"/>
      <c r="K14" s="21"/>
      <c r="L14" s="19" t="s">
        <v>24</v>
      </c>
      <c r="M14" s="19"/>
      <c r="N14" s="5">
        <v>145.80000000000001</v>
      </c>
      <c r="P14" s="11" t="s">
        <v>30</v>
      </c>
      <c r="Q14" s="4">
        <v>437.49</v>
      </c>
      <c r="R14" s="4">
        <v>145.905</v>
      </c>
      <c r="S14" s="1">
        <v>141.30000000000001</v>
      </c>
      <c r="T14" s="4">
        <f>Q14-R14</f>
        <v>291.58500000000004</v>
      </c>
    </row>
    <row r="15" spans="1:20">
      <c r="A15" s="1" t="s">
        <v>12</v>
      </c>
      <c r="B15" s="4">
        <v>435.34500000000003</v>
      </c>
      <c r="C15" s="4">
        <v>145.88249999999999</v>
      </c>
      <c r="D15" s="3">
        <v>67</v>
      </c>
      <c r="E15" s="2">
        <f t="shared" ref="E15:E18" si="3">B15-C15</f>
        <v>289.46250000000003</v>
      </c>
      <c r="G15" s="20" t="s">
        <v>21</v>
      </c>
      <c r="H15" s="20"/>
      <c r="I15" s="20"/>
      <c r="J15" s="20"/>
      <c r="K15" s="20"/>
      <c r="L15" s="19" t="s">
        <v>39</v>
      </c>
      <c r="M15" s="19"/>
      <c r="N15" s="13">
        <v>145.82499999999999</v>
      </c>
      <c r="P15" s="12" t="s">
        <v>31</v>
      </c>
      <c r="Q15" s="4">
        <v>437.495</v>
      </c>
      <c r="R15" s="4">
        <v>145.9025</v>
      </c>
      <c r="S15" s="1">
        <v>141.30000000000001</v>
      </c>
      <c r="T15" s="4">
        <f t="shared" ref="T15:T18" si="4">Q15-R15</f>
        <v>291.59249999999997</v>
      </c>
    </row>
    <row r="16" spans="1:20">
      <c r="A16" s="1" t="s">
        <v>17</v>
      </c>
      <c r="B16" s="4">
        <v>435.35</v>
      </c>
      <c r="C16" s="4">
        <v>145.88</v>
      </c>
      <c r="D16" s="3">
        <v>67</v>
      </c>
      <c r="E16" s="2">
        <f t="shared" si="3"/>
        <v>289.47000000000003</v>
      </c>
      <c r="G16" s="20" t="s">
        <v>22</v>
      </c>
      <c r="H16" s="20"/>
      <c r="I16" s="20"/>
      <c r="J16" s="20"/>
      <c r="K16" s="20"/>
      <c r="L16" s="19" t="s">
        <v>26</v>
      </c>
      <c r="M16" s="19"/>
      <c r="N16" s="5">
        <v>137.62</v>
      </c>
      <c r="P16" s="12" t="s">
        <v>49</v>
      </c>
      <c r="Q16" s="4">
        <v>437.5</v>
      </c>
      <c r="R16" s="4">
        <v>145.9</v>
      </c>
      <c r="S16" s="1">
        <v>141.30000000000001</v>
      </c>
      <c r="T16" s="4">
        <f t="shared" si="4"/>
        <v>291.60000000000002</v>
      </c>
    </row>
    <row r="17" spans="1:20">
      <c r="A17" s="1" t="s">
        <v>9</v>
      </c>
      <c r="B17" s="4">
        <v>435.35500000000002</v>
      </c>
      <c r="C17" s="4">
        <v>145.8775</v>
      </c>
      <c r="D17" s="3">
        <v>67</v>
      </c>
      <c r="E17" s="2">
        <f>B17-C17</f>
        <v>289.47750000000002</v>
      </c>
      <c r="G17" s="20" t="s">
        <v>45</v>
      </c>
      <c r="H17" s="20"/>
      <c r="I17" s="20"/>
      <c r="J17" s="20"/>
      <c r="K17" s="20"/>
      <c r="L17" s="19" t="s">
        <v>27</v>
      </c>
      <c r="M17" s="19"/>
      <c r="N17" s="5">
        <v>137.91249999999999</v>
      </c>
      <c r="P17" s="12" t="s">
        <v>32</v>
      </c>
      <c r="Q17" s="4">
        <v>437.505</v>
      </c>
      <c r="R17" s="4">
        <v>145.89750000000001</v>
      </c>
      <c r="S17" s="1">
        <v>141.30000000000001</v>
      </c>
      <c r="T17" s="4">
        <f t="shared" si="4"/>
        <v>291.60749999999996</v>
      </c>
    </row>
    <row r="18" spans="1:20">
      <c r="A18" s="1" t="s">
        <v>14</v>
      </c>
      <c r="B18" s="4">
        <v>435.36</v>
      </c>
      <c r="C18" s="4">
        <v>145.875</v>
      </c>
      <c r="D18" s="3">
        <v>67</v>
      </c>
      <c r="E18" s="2">
        <f t="shared" si="3"/>
        <v>289.48500000000001</v>
      </c>
      <c r="G18" s="20" t="s">
        <v>46</v>
      </c>
      <c r="H18" s="20"/>
      <c r="I18" s="20"/>
      <c r="J18" s="20"/>
      <c r="K18" s="20"/>
      <c r="L18" s="19" t="s">
        <v>28</v>
      </c>
      <c r="M18" s="19"/>
      <c r="N18" s="5">
        <v>137.1</v>
      </c>
      <c r="P18" s="12" t="s">
        <v>33</v>
      </c>
      <c r="Q18" s="4">
        <v>437.51</v>
      </c>
      <c r="R18" s="4">
        <v>145.89500000000001</v>
      </c>
      <c r="S18" s="1">
        <v>141.30000000000001</v>
      </c>
      <c r="T18" s="4">
        <f t="shared" si="4"/>
        <v>291.61500000000001</v>
      </c>
    </row>
    <row r="19" spans="1:20">
      <c r="B19" s="9"/>
      <c r="C19" s="10"/>
      <c r="E19" s="6"/>
      <c r="F19" s="6"/>
      <c r="L19" s="19" t="s">
        <v>43</v>
      </c>
      <c r="M19" s="19"/>
      <c r="N19" s="5">
        <v>435.71499999999997</v>
      </c>
      <c r="Q19" s="9"/>
      <c r="R19" s="10"/>
    </row>
    <row r="20" spans="1:20">
      <c r="D20" s="8"/>
      <c r="E20" s="7"/>
      <c r="F20" s="7"/>
    </row>
    <row r="21" spans="1:20">
      <c r="A21" s="15" t="s">
        <v>42</v>
      </c>
      <c r="B21" s="15"/>
      <c r="C21" s="15"/>
      <c r="D21" s="15"/>
      <c r="E21" s="15"/>
      <c r="F21" s="7"/>
    </row>
    <row r="22" spans="1:20">
      <c r="A22" s="14" t="s">
        <v>1</v>
      </c>
      <c r="B22" s="14" t="s">
        <v>2</v>
      </c>
      <c r="C22" s="14" t="s">
        <v>3</v>
      </c>
      <c r="D22" s="14" t="s">
        <v>4</v>
      </c>
      <c r="E22" s="14" t="s">
        <v>5</v>
      </c>
      <c r="F22" s="7"/>
      <c r="P22" s="7"/>
      <c r="R22" s="7"/>
    </row>
    <row r="23" spans="1:20">
      <c r="A23" s="14" t="s">
        <v>11</v>
      </c>
      <c r="B23" s="4">
        <v>145.89500000000001</v>
      </c>
      <c r="C23" s="4">
        <v>435.68</v>
      </c>
      <c r="D23" s="16" t="s">
        <v>47</v>
      </c>
      <c r="E23" s="2">
        <f>B23-C23</f>
        <v>-289.78499999999997</v>
      </c>
      <c r="F23" s="7"/>
      <c r="P23" s="7"/>
      <c r="R23" s="7"/>
    </row>
    <row r="24" spans="1:20">
      <c r="A24" s="14" t="s">
        <v>12</v>
      </c>
      <c r="B24" s="4">
        <v>145.89750000000001</v>
      </c>
      <c r="C24" s="4">
        <v>435.685</v>
      </c>
      <c r="D24" s="17"/>
      <c r="E24" s="2">
        <f t="shared" ref="E24:E25" si="5">B24-C24</f>
        <v>-289.78750000000002</v>
      </c>
      <c r="F24" s="7"/>
      <c r="P24" s="7"/>
      <c r="R24" s="7"/>
    </row>
    <row r="25" spans="1:20">
      <c r="A25" s="14" t="s">
        <v>40</v>
      </c>
      <c r="B25" s="4">
        <v>145.9</v>
      </c>
      <c r="C25" s="4">
        <v>435.69</v>
      </c>
      <c r="D25" s="17"/>
      <c r="E25" s="2">
        <f t="shared" si="5"/>
        <v>-289.78999999999996</v>
      </c>
      <c r="F25" s="6"/>
      <c r="P25" s="7"/>
      <c r="R25" s="7"/>
    </row>
    <row r="26" spans="1:20">
      <c r="A26" s="14" t="s">
        <v>9</v>
      </c>
      <c r="B26" s="4">
        <v>145.9025</v>
      </c>
      <c r="C26" s="4">
        <v>435.69499999999999</v>
      </c>
      <c r="D26" s="17"/>
      <c r="E26" s="2">
        <f>B26-C26</f>
        <v>-289.79250000000002</v>
      </c>
      <c r="F26" s="6"/>
    </row>
    <row r="27" spans="1:20">
      <c r="A27" s="14" t="s">
        <v>14</v>
      </c>
      <c r="B27" s="4">
        <v>145.905</v>
      </c>
      <c r="C27" s="4">
        <v>435.7</v>
      </c>
      <c r="D27" s="18"/>
      <c r="E27" s="2">
        <f t="shared" ref="E27" si="6">B27-C27</f>
        <v>-289.79499999999996</v>
      </c>
      <c r="F27" s="6"/>
    </row>
  </sheetData>
  <mergeCells count="22">
    <mergeCell ref="G13:K13"/>
    <mergeCell ref="G17:K17"/>
    <mergeCell ref="G14:K14"/>
    <mergeCell ref="G15:K15"/>
    <mergeCell ref="G16:K16"/>
    <mergeCell ref="A1:E1"/>
    <mergeCell ref="G1:K1"/>
    <mergeCell ref="M1:Q1"/>
    <mergeCell ref="A12:E12"/>
    <mergeCell ref="G12:K12"/>
    <mergeCell ref="P12:T12"/>
    <mergeCell ref="L13:M13"/>
    <mergeCell ref="L14:M14"/>
    <mergeCell ref="L12:N12"/>
    <mergeCell ref="L16:M16"/>
    <mergeCell ref="L15:M15"/>
    <mergeCell ref="A21:E21"/>
    <mergeCell ref="D23:D27"/>
    <mergeCell ref="L19:M19"/>
    <mergeCell ref="G18:K18"/>
    <mergeCell ref="L17:M17"/>
    <mergeCell ref="L18:M1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2019-07-28T14:01:20Z</dcterms:modified>
</cp:coreProperties>
</file>